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<sst xmlns="http://schemas.openxmlformats.org/spreadsheetml/2006/main" count="29" uniqueCount="26">
  <si>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Lisse</t>
  </si>
  <si>
    <t>nieuw</t>
  </si>
  <si>
    <t>m2</t>
  </si>
  <si>
    <t>€ (ex BTW)</t>
  </si>
  <si>
    <t>Soest</t>
  </si>
  <si>
    <t>nieuw (1582) +verbouw (1200)</t>
  </si>
  <si>
    <t>Amersfoort</t>
  </si>
  <si>
    <t>Sassenheim</t>
  </si>
  <si>
    <t>Utrecht</t>
  </si>
  <si>
    <t>verbouw</t>
  </si>
  <si>
    <t>Warmond</t>
  </si>
  <si>
    <t>Amsterdam</t>
  </si>
  <si>
    <t>nieuw en verbouw</t>
  </si>
  <si>
    <t>Rosmalen</t>
  </si>
  <si>
    <t>nieuw (2100)+verbouw (5800)</t>
  </si>
  <si>
    <t>Goirle</t>
  </si>
  <si>
    <t>nieuw (3200) en verbouw (3700)</t>
  </si>
  <si>
    <t>BTW</t>
  </si>
  <si>
    <t>incl</t>
  </si>
  <si>
    <t>per m2</t>
  </si>
  <si>
    <t>(gemiddeld)</t>
  </si>
  <si>
    <t>700 m2 oud * € 1000</t>
  </si>
  <si>
    <t>1200 m2 nieuw * €2000</t>
  </si>
  <si>
    <t>totaal</t>
  </si>
  <si>
    <t>per m2 betekent dit (gemengd)</t>
  </si>
  <si>
    <t>stel Gennep +40%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</si>
</sst>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€-2]\ #,##0"/>
    <numFmt numFmtId="169" formatCode="[$€-2]\ #,##0.00"/>
    <numFmt numFmtId="170" formatCode="[$€-2]\ #,##0.0"/>
  </numFmts>
  <fonts count="6">
    <font>
      <sz val="10"/>
      <name val="Arial"/>
      <family val="0"/>
    </font>
    <font>
      <sz val="9"/>
      <name val="BAMArgoT"/>
      <family val="0"/>
    </font>
    <font>
      <sz val="11"/>
      <name val="BAMArgo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25.7109375" style="0" customWidth="1"/>
    <col min="4" max="4" width="10.7109375" style="0" bestFit="1" customWidth="1"/>
    <col min="5" max="5" width="22.8515625" style="0" customWidth="1"/>
    <col min="6" max="6" width="13.28125" style="0" customWidth="1"/>
    <col min="7" max="7" width="21.140625" style="0" customWidth="1"/>
    <col min="8" max="8" width="9.7109375" style="0" bestFit="1" customWidth="1"/>
  </cols>
  <sheetData>
    <row r="2" spans="4:8" ht="12.75">
      <c r="D2" t="s">
        <v>2</v>
      </c>
      <c r="E2" t="s">
        <v>3</v>
      </c>
      <c r="F2" t="s">
        <v>17</v>
      </c>
      <c r="G2" t="s">
        <v>18</v>
      </c>
      <c r="H2" t="s">
        <v>19</v>
      </c>
    </row>
    <row r="3" spans="1:8" ht="12.75">
      <c r="A3" t="s">
        <v>0</v>
      </c>
      <c r="B3">
        <v>1997</v>
      </c>
      <c r="C3" t="s">
        <v>1</v>
      </c>
      <c r="D3">
        <v>506</v>
      </c>
      <c r="E3" s="1">
        <v>351044</v>
      </c>
      <c r="F3" s="2">
        <f>E3*0.19</f>
        <v>66698.36</v>
      </c>
      <c r="G3" s="2">
        <f>E3+F3</f>
        <v>417742.36</v>
      </c>
      <c r="H3" s="2">
        <f>G3/D3</f>
        <v>825.5777865612648</v>
      </c>
    </row>
    <row r="4" spans="1:8" ht="12.75">
      <c r="A4" t="s">
        <v>4</v>
      </c>
      <c r="B4">
        <v>1999</v>
      </c>
      <c r="C4" t="s">
        <v>5</v>
      </c>
      <c r="D4">
        <v>2782</v>
      </c>
      <c r="E4" s="1">
        <v>1867451</v>
      </c>
      <c r="F4" s="2">
        <f aca="true" t="shared" si="0" ref="F4:F11">E4*0.19</f>
        <v>354815.69</v>
      </c>
      <c r="G4" s="2">
        <f aca="true" t="shared" si="1" ref="G4:G11">E4+F4</f>
        <v>2222266.69</v>
      </c>
      <c r="H4" s="2">
        <f aca="true" t="shared" si="2" ref="H4:H13">G4/D4</f>
        <v>798.8018296189791</v>
      </c>
    </row>
    <row r="5" spans="1:8" ht="12.75">
      <c r="A5" t="s">
        <v>6</v>
      </c>
      <c r="B5">
        <v>2000</v>
      </c>
      <c r="C5" t="s">
        <v>1</v>
      </c>
      <c r="D5">
        <v>330</v>
      </c>
      <c r="E5" s="1">
        <v>372100</v>
      </c>
      <c r="F5" s="2">
        <f t="shared" si="0"/>
        <v>70699</v>
      </c>
      <c r="G5" s="2">
        <f t="shared" si="1"/>
        <v>442799</v>
      </c>
      <c r="H5" s="2">
        <f t="shared" si="2"/>
        <v>1341.8151515151515</v>
      </c>
    </row>
    <row r="6" spans="1:8" ht="12.75">
      <c r="A6" t="s">
        <v>7</v>
      </c>
      <c r="B6">
        <v>2000</v>
      </c>
      <c r="C6" t="s">
        <v>1</v>
      </c>
      <c r="D6">
        <v>400</v>
      </c>
      <c r="E6" s="1">
        <v>980988</v>
      </c>
      <c r="F6" s="2">
        <f t="shared" si="0"/>
        <v>186387.72</v>
      </c>
      <c r="G6" s="2">
        <f t="shared" si="1"/>
        <v>1167375.72</v>
      </c>
      <c r="H6" s="2">
        <f t="shared" si="2"/>
        <v>2918.4393</v>
      </c>
    </row>
    <row r="7" spans="1:8" ht="12.75">
      <c r="A7" t="s">
        <v>8</v>
      </c>
      <c r="B7">
        <v>2000</v>
      </c>
      <c r="C7" t="s">
        <v>9</v>
      </c>
      <c r="D7">
        <v>1325</v>
      </c>
      <c r="E7" s="1">
        <v>2491000</v>
      </c>
      <c r="F7" s="2">
        <f t="shared" si="0"/>
        <v>473290</v>
      </c>
      <c r="G7" s="2">
        <f t="shared" si="1"/>
        <v>2964290</v>
      </c>
      <c r="H7" s="2">
        <f t="shared" si="2"/>
        <v>2237.2</v>
      </c>
    </row>
    <row r="8" spans="1:8" ht="14.25">
      <c r="A8" t="s">
        <v>10</v>
      </c>
      <c r="B8">
        <v>2002</v>
      </c>
      <c r="C8" t="s">
        <v>1</v>
      </c>
      <c r="D8">
        <v>3610</v>
      </c>
      <c r="E8" s="3">
        <v>4721220</v>
      </c>
      <c r="F8" s="2">
        <f t="shared" si="0"/>
        <v>897031.8</v>
      </c>
      <c r="G8" s="2">
        <f t="shared" si="1"/>
        <v>5618251.8</v>
      </c>
      <c r="H8" s="2">
        <f t="shared" si="2"/>
        <v>1556.30243767313</v>
      </c>
    </row>
    <row r="9" spans="1:8" ht="14.25">
      <c r="A9" t="s">
        <v>11</v>
      </c>
      <c r="B9">
        <v>2002</v>
      </c>
      <c r="C9" t="s">
        <v>12</v>
      </c>
      <c r="D9">
        <v>3940</v>
      </c>
      <c r="E9" s="3">
        <v>4710930</v>
      </c>
      <c r="F9" s="2">
        <f t="shared" si="0"/>
        <v>895076.7</v>
      </c>
      <c r="G9" s="2">
        <f t="shared" si="1"/>
        <v>5606006.7</v>
      </c>
      <c r="H9" s="2">
        <f t="shared" si="2"/>
        <v>1422.844340101523</v>
      </c>
    </row>
    <row r="10" spans="1:8" ht="14.25">
      <c r="A10" t="s">
        <v>13</v>
      </c>
      <c r="B10">
        <v>2007</v>
      </c>
      <c r="C10" t="s">
        <v>14</v>
      </c>
      <c r="D10">
        <v>7900</v>
      </c>
      <c r="E10" s="3">
        <v>5500000</v>
      </c>
      <c r="F10" s="2">
        <f t="shared" si="0"/>
        <v>1045000</v>
      </c>
      <c r="G10" s="2">
        <f t="shared" si="1"/>
        <v>6545000</v>
      </c>
      <c r="H10" s="2">
        <f t="shared" si="2"/>
        <v>828.4810126582279</v>
      </c>
    </row>
    <row r="11" spans="1:8" ht="14.25">
      <c r="A11" t="s">
        <v>15</v>
      </c>
      <c r="B11">
        <v>2005</v>
      </c>
      <c r="C11" t="s">
        <v>16</v>
      </c>
      <c r="D11">
        <v>6900</v>
      </c>
      <c r="E11" s="3">
        <v>11000885</v>
      </c>
      <c r="F11" s="2">
        <f t="shared" si="0"/>
        <v>2090168.1500000001</v>
      </c>
      <c r="G11" s="2">
        <f t="shared" si="1"/>
        <v>13091053.15</v>
      </c>
      <c r="H11" s="2">
        <f t="shared" si="2"/>
        <v>1897.2540797101449</v>
      </c>
    </row>
    <row r="13" spans="4:9" ht="12.75">
      <c r="D13">
        <f>SUM(D3:D12)</f>
        <v>27693</v>
      </c>
      <c r="E13" s="2">
        <f>SUM(E3:E12)</f>
        <v>31995618</v>
      </c>
      <c r="F13" s="2">
        <f>SUM(F3:F12)</f>
        <v>6079167.42</v>
      </c>
      <c r="G13" s="2">
        <f>SUM(E13:F13)</f>
        <v>38074785.42</v>
      </c>
      <c r="H13" s="2">
        <f t="shared" si="2"/>
        <v>1374.888434622468</v>
      </c>
      <c r="I13" t="s">
        <v>20</v>
      </c>
    </row>
    <row r="17" spans="3:8" ht="12.75">
      <c r="C17" t="s">
        <v>25</v>
      </c>
      <c r="H17" s="4">
        <f>H13*1.4</f>
        <v>1924.8438084714548</v>
      </c>
    </row>
    <row r="19" ht="12.75">
      <c r="H19" s="5"/>
    </row>
    <row r="20" spans="3:4" ht="12.75">
      <c r="C20" t="s">
        <v>22</v>
      </c>
      <c r="D20" s="2">
        <f>1200*2000</f>
        <v>2400000</v>
      </c>
    </row>
    <row r="21" spans="3:4" ht="12.75">
      <c r="C21" t="s">
        <v>21</v>
      </c>
      <c r="D21" s="2">
        <f>700*1000</f>
        <v>700000</v>
      </c>
    </row>
    <row r="22" spans="3:4" ht="12.75">
      <c r="C22" t="s">
        <v>23</v>
      </c>
      <c r="D22" s="2">
        <f>SUM(D20:D21)</f>
        <v>3100000</v>
      </c>
    </row>
    <row r="23" ht="12.75">
      <c r="D23" s="2"/>
    </row>
    <row r="24" spans="3:4" ht="12.75">
      <c r="C24" t="s">
        <v>24</v>
      </c>
      <c r="D24" s="4">
        <f>D22/1900</f>
        <v>1631.578947368421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www.Gennep.nu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Teunissen</dc:creator>
  <cp:keywords/>
  <dc:description/>
  <cp:lastModifiedBy>Harm Teunissen</cp:lastModifiedBy>
  <dcterms:created xsi:type="dcterms:W3CDTF">2007-09-17T21:33:30Z</dcterms:created>
  <dcterms:modified xsi:type="dcterms:W3CDTF">2007-09-19T22:25:14Z</dcterms:modified>
  <cp:category/>
  <cp:version/>
  <cp:contentType/>
  <cp:contentStatus/>
</cp:coreProperties>
</file>